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Statoil Documents\My Personal Documents\Privat\HIL styret\Årsmøte\2022\"/>
    </mc:Choice>
  </mc:AlternateContent>
  <xr:revisionPtr revIDLastSave="0" documentId="8_{6967D889-B9F1-4E54-ACE1-BFA55A2C0857}" xr6:coauthVersionLast="47" xr6:coauthVersionMax="47" xr10:uidLastSave="{00000000-0000-0000-0000-000000000000}"/>
  <bookViews>
    <workbookView xWindow="28680" yWindow="45" windowWidth="29040" windowHeight="158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4" i="1" l="1"/>
  <c r="F28" i="1" l="1"/>
  <c r="F9" i="1"/>
  <c r="C9" i="1"/>
  <c r="D9" i="1"/>
  <c r="E28" i="1"/>
  <c r="D28" i="1"/>
  <c r="E9" i="1"/>
  <c r="C28" i="1" l="1"/>
  <c r="C29" i="1" s="1"/>
  <c r="D29" i="1" l="1"/>
  <c r="F29" i="1"/>
  <c r="E29" i="1" l="1"/>
</calcChain>
</file>

<file path=xl/sharedStrings.xml><?xml version="1.0" encoding="utf-8"?>
<sst xmlns="http://schemas.openxmlformats.org/spreadsheetml/2006/main" count="34" uniqueCount="34">
  <si>
    <t>Kontonr</t>
  </si>
  <si>
    <t>Navn</t>
  </si>
  <si>
    <t>Idrettsmidler</t>
  </si>
  <si>
    <t>Grasrotandel</t>
  </si>
  <si>
    <t>Andre driftsinntekter</t>
  </si>
  <si>
    <t>Medlemskontingenter</t>
  </si>
  <si>
    <t>Overføring til avdelingene</t>
  </si>
  <si>
    <t>Lønn klubbhuset</t>
  </si>
  <si>
    <t>Lønnskostnader</t>
  </si>
  <si>
    <t>Programvare årlig vedlikehold</t>
  </si>
  <si>
    <t>Rep. og vedlikehold utstyr</t>
  </si>
  <si>
    <t>Revisjonshonorar</t>
  </si>
  <si>
    <t>Regnskapshonorar</t>
  </si>
  <si>
    <t>Møter, kurs, oppdatering o.l</t>
  </si>
  <si>
    <t>Forsikringspremie</t>
  </si>
  <si>
    <t>Bank og kortgebyrer</t>
  </si>
  <si>
    <t>Renteinntekter</t>
  </si>
  <si>
    <t>Purregebyrer /renter</t>
  </si>
  <si>
    <t>SUM inntekter</t>
  </si>
  <si>
    <t>SUM utgifter</t>
  </si>
  <si>
    <t>Bredbånd</t>
  </si>
  <si>
    <t>Overskudd</t>
  </si>
  <si>
    <t>HOVEDLAGET / Klubbhuset</t>
  </si>
  <si>
    <t>Budsjett 2020</t>
  </si>
  <si>
    <t>Budsjett 2021</t>
  </si>
  <si>
    <t>Gaver</t>
  </si>
  <si>
    <t>Utleie klubbhuset</t>
  </si>
  <si>
    <t>Budsjett 2022</t>
  </si>
  <si>
    <t>Kontnadsført inventer</t>
  </si>
  <si>
    <t>Drift klubbhus</t>
  </si>
  <si>
    <t>Kontorutgifter</t>
  </si>
  <si>
    <t>Medlemsavgift</t>
  </si>
  <si>
    <t>Annen kostnad</t>
  </si>
  <si>
    <t>Regnskap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</si>
</sst>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kr&quot;\ * #,##0.00_-;\-&quot;kr&quot;\ * #,##0.00_-;_-&quot;kr&quot;\ * &quot;-&quot;??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_ &quot;kr&quot;\ * #,##0_ ;_ &quot;kr&quot;\ * \-#,##0_ ;_ &quot;kr&quot;\ 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E8B5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/>
    <xf numFmtId="0" fontId="0" fillId="2" borderId="2" xfId="0" applyFill="1" applyBorder="1"/>
    <xf numFmtId="0" fontId="1" fillId="2" borderId="5" xfId="0" applyFont="1" applyFill="1" applyBorder="1"/>
    <xf numFmtId="0" fontId="1" fillId="2" borderId="0" xfId="0" applyFont="1" applyFill="1" applyBorder="1"/>
    <xf numFmtId="0" fontId="0" fillId="0" borderId="4" xfId="0" applyBorder="1"/>
    <xf numFmtId="49" fontId="0" fillId="0" borderId="4" xfId="0" applyNumberFormat="1" applyBorder="1"/>
    <xf numFmtId="49" fontId="1" fillId="0" borderId="4" xfId="0" applyNumberFormat="1" applyFont="1" applyBorder="1"/>
    <xf numFmtId="166" fontId="0" fillId="2" borderId="2" xfId="1" applyNumberFormat="1" applyFont="1" applyFill="1" applyBorder="1"/>
    <xf numFmtId="166" fontId="1" fillId="2" borderId="0" xfId="1" applyNumberFormat="1" applyFont="1" applyFill="1" applyBorder="1" applyAlignment="1">
      <alignment horizontal="center"/>
    </xf>
    <xf numFmtId="166" fontId="0" fillId="0" borderId="4" xfId="1" applyNumberFormat="1" applyFont="1" applyBorder="1"/>
    <xf numFmtId="166" fontId="1" fillId="0" borderId="4" xfId="1" applyNumberFormat="1" applyFont="1" applyBorder="1"/>
    <xf numFmtId="166" fontId="0" fillId="0" borderId="0" xfId="1" applyNumberFormat="1" applyFont="1"/>
    <xf numFmtId="166" fontId="0" fillId="2" borderId="3" xfId="0" applyNumberFormat="1" applyFill="1" applyBorder="1"/>
    <xf numFmtId="166" fontId="1" fillId="2" borderId="6" xfId="0" applyNumberFormat="1" applyFont="1" applyFill="1" applyBorder="1" applyAlignment="1">
      <alignment horizontal="center"/>
    </xf>
    <xf numFmtId="166" fontId="0" fillId="0" borderId="0" xfId="0" applyNumberFormat="1"/>
    <xf numFmtId="166" fontId="1" fillId="0" borderId="0" xfId="1" applyNumberFormat="1" applyFont="1"/>
    <xf numFmtId="164" fontId="0" fillId="2" borderId="2" xfId="1" applyNumberFormat="1" applyFont="1" applyFill="1" applyBorder="1"/>
    <xf numFmtId="164" fontId="1" fillId="2" borderId="0" xfId="1" applyNumberFormat="1" applyFont="1" applyFill="1" applyBorder="1"/>
    <xf numFmtId="164" fontId="0" fillId="0" borderId="4" xfId="1" applyNumberFormat="1" applyFont="1" applyBorder="1"/>
    <xf numFmtId="164" fontId="1" fillId="0" borderId="0" xfId="1" applyNumberFormat="1" applyFont="1" applyBorder="1"/>
    <xf numFmtId="164" fontId="0" fillId="0" borderId="0" xfId="1" applyNumberFormat="1" applyFont="1"/>
    <xf numFmtId="166" fontId="5" fillId="0" borderId="4" xfId="1" applyNumberFormat="1" applyFont="1" applyFill="1" applyBorder="1"/>
    <xf numFmtId="166" fontId="5" fillId="0" borderId="4" xfId="1" applyNumberFormat="1" applyFont="1" applyBorder="1"/>
    <xf numFmtId="44" fontId="1" fillId="0" borderId="0" xfId="2" applyFont="1"/>
    <xf numFmtId="49" fontId="5" fillId="0" borderId="4" xfId="0" applyNumberFormat="1" applyFont="1" applyBorder="1"/>
    <xf numFmtId="164" fontId="0" fillId="0" borderId="7" xfId="1" applyNumberFormat="1" applyFont="1" applyBorder="1"/>
    <xf numFmtId="166" fontId="1" fillId="0" borderId="7" xfId="1" applyNumberFormat="1" applyFont="1" applyBorder="1"/>
    <xf numFmtId="165" fontId="6" fillId="0" borderId="0" xfId="1" applyFont="1"/>
    <xf numFmtId="165" fontId="1" fillId="0" borderId="0" xfId="1" applyFont="1"/>
    <xf numFmtId="44" fontId="4" fillId="0" borderId="0" xfId="2" applyFont="1" applyFill="1" applyBorder="1"/>
    <xf numFmtId="44" fontId="4" fillId="0" borderId="0" xfId="2" applyFont="1"/>
    <xf numFmtId="44" fontId="6" fillId="0" borderId="0" xfId="2" applyFont="1"/>
    <xf numFmtId="44" fontId="7" fillId="0" borderId="0" xfId="2" applyFont="1"/>
    <xf numFmtId="44" fontId="4" fillId="0" borderId="0" xfId="2" applyFont="1" applyFill="1"/>
    <xf numFmtId="0" fontId="0" fillId="0" borderId="4" xfId="0" applyFont="1" applyBorder="1"/>
    <xf numFmtId="49" fontId="0" fillId="0" borderId="4" xfId="0" applyNumberFormat="1" applyFont="1" applyBorder="1"/>
    <xf numFmtId="0" fontId="0" fillId="0" borderId="0" xfId="0" applyFont="1"/>
    <xf numFmtId="0" fontId="0" fillId="0" borderId="4" xfId="0" applyFill="1" applyBorder="1"/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workbookViewId="0">
      <selection activeCell="C13" sqref="C13"/>
    </sheetView>
  </sheetViews>
  <sheetFormatPr baseColWidth="10" defaultColWidth="11.5703125" defaultRowHeight="15" x14ac:dyDescent="0.25"/>
  <cols>
    <col min="1" max="1" width="11.140625" customWidth="1"/>
    <col min="2" max="2" width="29.28515625" customWidth="1"/>
    <col min="3" max="3" width="29.28515625" style="21" customWidth="1"/>
    <col min="4" max="4" width="16.140625" style="12" customWidth="1"/>
    <col min="5" max="5" width="17.140625" style="15" bestFit="1" customWidth="1"/>
    <col min="6" max="6" width="15" style="29" bestFit="1" customWidth="1"/>
  </cols>
  <sheetData>
    <row r="1" spans="1:6" ht="21" customHeight="1" x14ac:dyDescent="0.25">
      <c r="A1" s="1"/>
      <c r="B1" s="2" t="s">
        <v>22</v>
      </c>
      <c r="C1" s="17"/>
      <c r="D1" s="8"/>
      <c r="E1" s="13"/>
      <c r="F1" s="28" t="s">
        <v>33</v>
      </c>
    </row>
    <row r="2" spans="1:6" x14ac:dyDescent="0.25">
      <c r="A2" s="3" t="s">
        <v>0</v>
      </c>
      <c r="B2" s="4" t="s">
        <v>1</v>
      </c>
      <c r="C2" s="18" t="s">
        <v>27</v>
      </c>
      <c r="D2" s="9" t="s">
        <v>24</v>
      </c>
      <c r="E2" s="14" t="s">
        <v>23</v>
      </c>
    </row>
    <row r="3" spans="1:6" x14ac:dyDescent="0.25">
      <c r="A3" s="5">
        <v>3400</v>
      </c>
      <c r="B3" s="6" t="s">
        <v>2</v>
      </c>
      <c r="C3" s="19">
        <v>1600000</v>
      </c>
      <c r="D3" s="26">
        <v>1100000</v>
      </c>
      <c r="E3" s="10">
        <v>850000</v>
      </c>
      <c r="F3" s="30">
        <v>1752581</v>
      </c>
    </row>
    <row r="4" spans="1:6" x14ac:dyDescent="0.25">
      <c r="A4" s="5">
        <v>3710</v>
      </c>
      <c r="B4" s="6" t="s">
        <v>3</v>
      </c>
      <c r="C4" s="19">
        <v>190000</v>
      </c>
      <c r="D4" s="26">
        <v>190000</v>
      </c>
      <c r="E4" s="10">
        <v>190000</v>
      </c>
      <c r="F4" s="31">
        <v>181789</v>
      </c>
    </row>
    <row r="5" spans="1:6" x14ac:dyDescent="0.25">
      <c r="A5" s="5">
        <v>3900</v>
      </c>
      <c r="B5" s="6" t="s">
        <v>4</v>
      </c>
      <c r="C5" s="19">
        <v>25000</v>
      </c>
      <c r="D5" s="26">
        <v>160000</v>
      </c>
      <c r="E5" s="10">
        <v>160000</v>
      </c>
      <c r="F5" s="30">
        <v>21749</v>
      </c>
    </row>
    <row r="6" spans="1:6" x14ac:dyDescent="0.25">
      <c r="A6" s="5">
        <v>3920</v>
      </c>
      <c r="B6" s="6" t="s">
        <v>5</v>
      </c>
      <c r="C6" s="19">
        <v>100000</v>
      </c>
      <c r="D6" s="26">
        <v>100000</v>
      </c>
      <c r="E6" s="10">
        <v>140000</v>
      </c>
      <c r="F6" s="30">
        <v>118138</v>
      </c>
    </row>
    <row r="7" spans="1:6" x14ac:dyDescent="0.25">
      <c r="A7" s="5">
        <v>3600</v>
      </c>
      <c r="B7" s="25" t="s">
        <v>26</v>
      </c>
      <c r="C7" s="19">
        <v>30000</v>
      </c>
      <c r="D7" s="26">
        <v>30000</v>
      </c>
      <c r="E7" s="10">
        <v>35000</v>
      </c>
      <c r="F7" s="30">
        <v>19300</v>
      </c>
    </row>
    <row r="8" spans="1:6" x14ac:dyDescent="0.25">
      <c r="A8" s="5">
        <v>3991</v>
      </c>
      <c r="B8" s="6" t="s">
        <v>6</v>
      </c>
      <c r="C8" s="19">
        <v>-1600000</v>
      </c>
      <c r="D8" s="26">
        <v>-1000000</v>
      </c>
      <c r="E8" s="10">
        <v>-1000000</v>
      </c>
      <c r="F8" s="30">
        <v>-1667552</v>
      </c>
    </row>
    <row r="9" spans="1:6" ht="29.25" customHeight="1" x14ac:dyDescent="0.25">
      <c r="A9" s="5"/>
      <c r="B9" s="7" t="s">
        <v>18</v>
      </c>
      <c r="C9" s="11">
        <f>SUM(C3:C8)</f>
        <v>345000</v>
      </c>
      <c r="D9" s="27">
        <f>SUM(D3:D8)</f>
        <v>580000</v>
      </c>
      <c r="E9" s="11">
        <f>SUM(E3:E8)</f>
        <v>375000</v>
      </c>
      <c r="F9" s="32">
        <f>SUM(F3:F8)</f>
        <v>426005</v>
      </c>
    </row>
    <row r="10" spans="1:6" x14ac:dyDescent="0.25">
      <c r="A10" s="5">
        <v>5000</v>
      </c>
      <c r="B10" s="6" t="s">
        <v>7</v>
      </c>
      <c r="C10" s="19">
        <v>32800</v>
      </c>
      <c r="D10" s="26">
        <v>32800</v>
      </c>
      <c r="E10" s="22">
        <v>32800</v>
      </c>
      <c r="F10" s="31">
        <v>42800</v>
      </c>
    </row>
    <row r="11" spans="1:6" x14ac:dyDescent="0.25">
      <c r="A11" s="5">
        <v>5099</v>
      </c>
      <c r="B11" s="6" t="s">
        <v>8</v>
      </c>
      <c r="C11" s="19">
        <v>10000</v>
      </c>
      <c r="D11" s="26">
        <v>10000</v>
      </c>
      <c r="E11" s="22">
        <v>10000</v>
      </c>
      <c r="F11" s="31">
        <v>10000</v>
      </c>
    </row>
    <row r="12" spans="1:6" x14ac:dyDescent="0.25">
      <c r="A12" s="38">
        <v>6540</v>
      </c>
      <c r="B12" s="6" t="s">
        <v>28</v>
      </c>
      <c r="C12" s="19">
        <v>60000</v>
      </c>
      <c r="D12" s="19"/>
      <c r="E12" s="22"/>
      <c r="F12" s="31">
        <v>35668</v>
      </c>
    </row>
    <row r="13" spans="1:6" x14ac:dyDescent="0.25">
      <c r="A13" s="5">
        <v>6553</v>
      </c>
      <c r="B13" s="6" t="s">
        <v>9</v>
      </c>
      <c r="C13" s="19">
        <v>20000</v>
      </c>
      <c r="D13" s="26">
        <v>20000</v>
      </c>
      <c r="E13" s="10">
        <v>30000</v>
      </c>
      <c r="F13" s="31"/>
    </row>
    <row r="14" spans="1:6" x14ac:dyDescent="0.25">
      <c r="A14" s="5">
        <v>6600</v>
      </c>
      <c r="B14" s="6" t="s">
        <v>29</v>
      </c>
      <c r="C14" s="19">
        <v>60000</v>
      </c>
      <c r="D14" s="26">
        <v>50000</v>
      </c>
      <c r="E14" s="23">
        <v>50000</v>
      </c>
      <c r="F14" s="31">
        <f>65885+656</f>
        <v>66541</v>
      </c>
    </row>
    <row r="15" spans="1:6" x14ac:dyDescent="0.25">
      <c r="A15" s="5">
        <v>6620</v>
      </c>
      <c r="B15" s="6" t="s">
        <v>10</v>
      </c>
      <c r="C15" s="19">
        <v>45000</v>
      </c>
      <c r="D15" s="26">
        <v>45000</v>
      </c>
      <c r="E15" s="10">
        <v>45000</v>
      </c>
      <c r="F15" s="31">
        <v>7727</v>
      </c>
    </row>
    <row r="16" spans="1:6" x14ac:dyDescent="0.25">
      <c r="A16" s="5">
        <v>6700</v>
      </c>
      <c r="B16" s="6" t="s">
        <v>11</v>
      </c>
      <c r="C16" s="19">
        <v>45000</v>
      </c>
      <c r="D16" s="26">
        <v>40000</v>
      </c>
      <c r="E16" s="23">
        <v>40000</v>
      </c>
      <c r="F16" s="31">
        <v>45000</v>
      </c>
    </row>
    <row r="17" spans="1:6" x14ac:dyDescent="0.25">
      <c r="A17" s="5">
        <v>6705</v>
      </c>
      <c r="B17" s="6" t="s">
        <v>12</v>
      </c>
      <c r="C17" s="19">
        <v>25000</v>
      </c>
      <c r="D17" s="26">
        <v>30000</v>
      </c>
      <c r="E17" s="23">
        <v>25000</v>
      </c>
      <c r="F17" s="31">
        <v>20015</v>
      </c>
    </row>
    <row r="18" spans="1:6" x14ac:dyDescent="0.25">
      <c r="A18" s="5">
        <v>6800</v>
      </c>
      <c r="B18" s="6" t="s">
        <v>30</v>
      </c>
      <c r="C18" s="19">
        <v>15000</v>
      </c>
      <c r="D18" s="26">
        <v>15000</v>
      </c>
      <c r="E18" s="23">
        <v>15000</v>
      </c>
      <c r="F18" s="31">
        <f>22246-4462.5</f>
        <v>17783.5</v>
      </c>
    </row>
    <row r="19" spans="1:6" x14ac:dyDescent="0.25">
      <c r="A19" s="5">
        <v>6860</v>
      </c>
      <c r="B19" s="6" t="s">
        <v>13</v>
      </c>
      <c r="C19" s="19">
        <v>5000</v>
      </c>
      <c r="D19" s="26">
        <v>5000</v>
      </c>
      <c r="E19" s="10">
        <v>31000</v>
      </c>
      <c r="F19" s="31">
        <v>658</v>
      </c>
    </row>
    <row r="20" spans="1:6" s="37" customFormat="1" x14ac:dyDescent="0.25">
      <c r="A20" s="35">
        <v>6910</v>
      </c>
      <c r="B20" s="36" t="s">
        <v>20</v>
      </c>
      <c r="C20" s="19">
        <v>5000</v>
      </c>
      <c r="D20" s="26">
        <v>5000</v>
      </c>
      <c r="E20" s="10">
        <v>5000</v>
      </c>
      <c r="F20" s="33">
        <v>4462.5</v>
      </c>
    </row>
    <row r="21" spans="1:6" x14ac:dyDescent="0.25">
      <c r="A21" s="5">
        <v>7420</v>
      </c>
      <c r="B21" s="6" t="s">
        <v>25</v>
      </c>
      <c r="C21" s="19">
        <v>8000</v>
      </c>
      <c r="D21" s="26">
        <v>8000</v>
      </c>
      <c r="E21" s="10"/>
      <c r="F21" s="31">
        <v>5735</v>
      </c>
    </row>
    <row r="22" spans="1:6" x14ac:dyDescent="0.25">
      <c r="A22" s="38">
        <v>7440</v>
      </c>
      <c r="B22" s="6" t="s">
        <v>31</v>
      </c>
      <c r="C22" s="19">
        <v>20000</v>
      </c>
      <c r="D22" s="26"/>
      <c r="E22" s="10"/>
      <c r="F22" s="31">
        <v>37711</v>
      </c>
    </row>
    <row r="23" spans="1:6" x14ac:dyDescent="0.25">
      <c r="A23" s="5">
        <v>7500</v>
      </c>
      <c r="B23" s="6" t="s">
        <v>14</v>
      </c>
      <c r="C23" s="19">
        <v>30000</v>
      </c>
      <c r="D23" s="26">
        <v>35000</v>
      </c>
      <c r="E23" s="23">
        <v>35000</v>
      </c>
      <c r="F23" s="31">
        <v>23281</v>
      </c>
    </row>
    <row r="24" spans="1:6" x14ac:dyDescent="0.25">
      <c r="A24" s="5">
        <v>7770</v>
      </c>
      <c r="B24" s="6" t="s">
        <v>15</v>
      </c>
      <c r="C24" s="19">
        <v>10000</v>
      </c>
      <c r="D24" s="26">
        <v>8000</v>
      </c>
      <c r="E24" s="23">
        <v>7000</v>
      </c>
      <c r="F24" s="34">
        <v>10222</v>
      </c>
    </row>
    <row r="25" spans="1:6" x14ac:dyDescent="0.25">
      <c r="A25" s="38">
        <v>7790</v>
      </c>
      <c r="B25" s="6" t="s">
        <v>32</v>
      </c>
      <c r="C25" s="19"/>
      <c r="D25" s="26"/>
      <c r="E25" s="23"/>
      <c r="F25" s="31">
        <v>10510</v>
      </c>
    </row>
    <row r="26" spans="1:6" x14ac:dyDescent="0.25">
      <c r="A26" s="5">
        <v>8050</v>
      </c>
      <c r="B26" s="6" t="s">
        <v>16</v>
      </c>
      <c r="C26" s="19">
        <v>-1000</v>
      </c>
      <c r="D26" s="26">
        <v>-1000</v>
      </c>
      <c r="E26" s="23">
        <v>-4000</v>
      </c>
      <c r="F26" s="31">
        <v>-335</v>
      </c>
    </row>
    <row r="27" spans="1:6" x14ac:dyDescent="0.25">
      <c r="A27" s="5">
        <v>8155</v>
      </c>
      <c r="B27" s="6" t="s">
        <v>17</v>
      </c>
      <c r="C27" s="19">
        <v>0</v>
      </c>
      <c r="D27" s="10"/>
      <c r="E27" s="10">
        <v>0</v>
      </c>
      <c r="F27" s="31">
        <v>103</v>
      </c>
    </row>
    <row r="28" spans="1:6" x14ac:dyDescent="0.25">
      <c r="A28" s="5"/>
      <c r="B28" s="7" t="s">
        <v>19</v>
      </c>
      <c r="C28" s="20">
        <f>SUM(C10:C27)</f>
        <v>389800</v>
      </c>
      <c r="D28" s="16">
        <f>SUM(D10:D26)</f>
        <v>302800</v>
      </c>
      <c r="E28" s="16">
        <f>SUM(E10:E27)</f>
        <v>321800</v>
      </c>
      <c r="F28" s="32">
        <f>SUM(F10:F27)</f>
        <v>337882</v>
      </c>
    </row>
    <row r="29" spans="1:6" ht="45" customHeight="1" x14ac:dyDescent="0.25">
      <c r="A29" s="5"/>
      <c r="B29" s="7" t="s">
        <v>21</v>
      </c>
      <c r="C29" s="11">
        <f>C9-C28</f>
        <v>-44800</v>
      </c>
      <c r="D29" s="11">
        <f>D9-D28</f>
        <v>277200</v>
      </c>
      <c r="E29" s="11">
        <f>E9-E28</f>
        <v>53200</v>
      </c>
      <c r="F29" s="24">
        <f>F9-F28</f>
        <v>88123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Sparebank 1 Regnskapshuset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Anniken Walaunet</dc:creator>
  <cp:lastModifiedBy>Anne Rossbach Hammer</cp:lastModifiedBy>
  <cp:lastPrinted>2017-03-20T09:45:08Z</cp:lastPrinted>
  <dcterms:created xsi:type="dcterms:W3CDTF">2016-10-06T06:06:44Z</dcterms:created>
  <dcterms:modified xsi:type="dcterms:W3CDTF">2022-03-22T19:03:27Z</dcterms:modified>
</cp:coreProperties>
</file>